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1176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I2" i="10"/>
  <c r="I5" s="1"/>
  <c r="C6" i="15" s="1"/>
  <c r="H2" i="10"/>
  <c r="H5" s="1"/>
  <c r="B6" i="15" s="1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I13" i="13"/>
  <c r="H13"/>
  <c r="I11"/>
  <c r="H11"/>
  <c r="I9"/>
  <c r="H9"/>
  <c r="I7"/>
  <c r="H7"/>
  <c r="I4"/>
  <c r="H4"/>
  <c r="I2"/>
  <c r="H2"/>
  <c r="I4" i="14"/>
  <c r="H4"/>
  <c r="I2"/>
  <c r="H2"/>
  <c r="H8" i="12" l="1"/>
  <c r="B4" i="15" s="1"/>
  <c r="I24" i="3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<sst xmlns="http://schemas.openxmlformats.org/spreadsheetml/2006/main" count="384" uniqueCount="190">
  <si>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</si>
  <si>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</si>
  <si>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</si>
  <si>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</si>
  <si>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</si>
  <si>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</si>
  <si>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</si>
  <si>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</si>
  <si>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</si>
  <si>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</si>
  <si>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</si>
  <si>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</si>
  <si>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</si>
  <si>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</si>
  <si>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</si>
  <si>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</si>
  <si>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</si>
  <si>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</si>
  <si>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</si>
  <si>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</si>
  <si>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</si>
  <si>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</si>
  <si>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</si>
  <si>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</si>
  <si>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</si>
  <si>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</si>
  <si>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</si>
  <si>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</si>
  <si>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</si>
  <si>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</si>
  <si>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</si>
  <si>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</si>
  <si>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</si>
  <si>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</si>
  <si>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</si>
  <si>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</si>
  <si>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</si>
  <si>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</si>
  <si>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</si>
  <si>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</si>
  <si>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</si>
  <si>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</si>
  <si>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</si>
  <si>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</si>
  <si>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</si>
  <si>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</si>
  <si>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</si>
  <si>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</si>
  <si>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</si>
  <si>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</si>
  <si>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</si>
  <si>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</si>
  <si>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</si>
  <si>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</si>
  <si>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</si>
  <si>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</si>
  <si>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</si>
  <si>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</si>
  <si>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</si>
  <si>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</si>
  <si>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</si>
  <si>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</si>
  <si>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</si>
  <si>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</si>
  <si>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</si>
  <si>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</si>
  <si>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</si>
  <si>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</si>
  <si>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</si>
  <si>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</si>
  <si>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</si>
  <si>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</si>
  <si>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</si>
  <si>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</si>
  <si>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</si>
  <si>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</si>
  <si>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</si>
  <si>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</si>
  <si>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</si>
  <si>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</si>
  <si>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</si>
  <si>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</si>
  <si>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</si>
  <si>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</si>
  <si>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</si>
  <si>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</si>
  <si>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</si>
  <si>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</si>
  <si>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</si>
  <si>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</si>
  <si>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</si>
  <si>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</si>
  <si>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</si>
  <si>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</si>
  <si>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</si>
  <si>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</si>
  <si>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</si>
  <si>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</si>
  <si>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</si>
  <si>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</si>
  <si>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</si>
  <si>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</si>
  <si>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</si>
  <si>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</si>
  <si>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</si>
  <si>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</si>
  <si>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</si>
  <si>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</si>
  <si>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</si>
  <si>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</si>
  <si>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</si>
  <si>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</si>
  <si>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</si>
  <si>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</si>
  <si>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</si>
  <si>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</si>
  <si>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</si>
  <si>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</si>
  <si>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</si>
  <si>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</si>
  <si>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</si>
  <si>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</si>
  <si>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</si>
  <si>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</si>
  <si>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</si>
  <si>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</si>
  <si>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</si>
  <si>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</si>
  <si>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</si>
  <si>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</si>
  <si>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</si>
  <si>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</si>
  <si>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</si>
  <si>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</si>
  <si>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</si>
  <si>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</si>
  <si>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</si>
  <si>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</si>
  <si>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</si>
  <si>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</si>
  <si>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</si>
  <si>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</si>
  <si>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</si>
  <si>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</si>
  <si>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</si>
  <si>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</si>
  <si>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</si>
  <si>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</si>
  <si>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</si>
  <si>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</si>
  <si>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</si>
  <si>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</si>
  <si>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</si>
  <si>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</si>
  <si>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</si>
  <si>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</si>
  <si>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</si>
  <si>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</si>
  <si>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</si>
  <si>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</si>
  <si>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</si>
  <si>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</si>
  <si>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</si>
  <si>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</si>
  <si>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</si>
  <si>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</si>
  <si>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</si>
  <si>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</si>
  <si>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</si>
  <si>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</si>
  <si>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</si>
  <si>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</si>
  <si>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</si>
  <si>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</si>
  <si>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</si>
  <si>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</si>
  <si>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</si>
  <si>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</si>
  <si>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</si>
  <si>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</si>
  <si>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</si>
  <si>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</si>
  <si>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</si>
  <si>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</si>
  <si>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</si>
  <si>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</si>
  <si>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</si>
  <si>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</si>
  <si>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</si>
  <si>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>N-FERRUM Kft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</si>
</sst>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" fontId="6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sqref="A1:D1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12" s="14" customFormat="1" ht="20.25">
      <c r="A1" s="26" t="s">
        <v>189</v>
      </c>
      <c r="B1" s="26"/>
      <c r="C1" s="26"/>
      <c r="D1" s="26"/>
    </row>
    <row r="2" spans="1:12">
      <c r="A2" s="27"/>
      <c r="B2" s="27"/>
      <c r="C2" s="27"/>
      <c r="D2" s="27"/>
    </row>
    <row r="3" spans="1:12">
      <c r="A3" s="27"/>
      <c r="B3" s="27"/>
      <c r="C3" s="27"/>
      <c r="D3" s="27"/>
    </row>
    <row r="4" spans="1:12">
      <c r="A4" s="27"/>
      <c r="B4" s="27"/>
      <c r="C4" s="27"/>
      <c r="D4" s="27"/>
    </row>
    <row r="5" spans="1:12">
      <c r="A5" s="27"/>
      <c r="B5" s="27"/>
      <c r="C5" s="27"/>
      <c r="D5" s="27"/>
    </row>
    <row r="6" spans="1:12">
      <c r="A6" s="27"/>
      <c r="B6" s="27"/>
      <c r="C6" s="27"/>
      <c r="D6" s="27"/>
    </row>
    <row r="7" spans="1:12">
      <c r="A7" s="27"/>
      <c r="B7" s="27"/>
      <c r="C7" s="27"/>
      <c r="D7" s="27"/>
    </row>
    <row r="9" spans="1:12">
      <c r="A9" s="10" t="s">
        <v>168</v>
      </c>
      <c r="C9" s="10" t="s">
        <v>169</v>
      </c>
      <c r="K9" s="25"/>
    </row>
    <row r="10" spans="1:12">
      <c r="A10" s="10" t="s">
        <v>169</v>
      </c>
      <c r="C10" s="10" t="s">
        <v>169</v>
      </c>
      <c r="K10" s="24"/>
    </row>
    <row r="11" spans="1:12">
      <c r="A11" s="10" t="s">
        <v>170</v>
      </c>
      <c r="K11" s="24"/>
    </row>
    <row r="12" spans="1:12">
      <c r="A12" s="10" t="s">
        <v>171</v>
      </c>
      <c r="C12" s="10" t="s">
        <v>169</v>
      </c>
      <c r="L12" s="24"/>
    </row>
    <row r="13" spans="1:12">
      <c r="A13" s="10" t="s">
        <v>169</v>
      </c>
      <c r="C13" s="10" t="s">
        <v>169</v>
      </c>
      <c r="J13" s="24"/>
      <c r="L13" s="24"/>
    </row>
    <row r="14" spans="1:12">
      <c r="A14" s="10" t="s">
        <v>169</v>
      </c>
      <c r="C14" s="10" t="s">
        <v>169</v>
      </c>
      <c r="J14" s="24"/>
      <c r="L14" s="24"/>
    </row>
    <row r="15" spans="1:12">
      <c r="A15" s="10" t="s">
        <v>172</v>
      </c>
    </row>
    <row r="16" spans="1:12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30" t="s">
        <v>176</v>
      </c>
      <c r="B22" s="30"/>
      <c r="C22" s="30"/>
      <c r="D22" s="30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15389224</v>
      </c>
      <c r="D24" s="15">
        <f>ROUND(SUM(Összesítő!C2:C15),0)</f>
        <v>11858143</v>
      </c>
    </row>
    <row r="25" spans="1:4">
      <c r="A25" s="15" t="s">
        <v>181</v>
      </c>
      <c r="B25" s="15"/>
      <c r="C25" s="15">
        <f>ROUND(C24,0)</f>
        <v>15389224</v>
      </c>
      <c r="D25" s="15">
        <f>ROUND(D24,0)</f>
        <v>11858143</v>
      </c>
    </row>
    <row r="26" spans="1:4">
      <c r="A26" s="10" t="s">
        <v>182</v>
      </c>
      <c r="C26" s="29">
        <f>ROUND(C25+D25,0)</f>
        <v>27247367</v>
      </c>
      <c r="D26" s="29"/>
    </row>
    <row r="27" spans="1:4">
      <c r="A27" s="15" t="s">
        <v>183</v>
      </c>
      <c r="B27" s="16">
        <v>0.27</v>
      </c>
      <c r="C27" s="31">
        <f>ROUND(C26*B27,0)</f>
        <v>7356789</v>
      </c>
      <c r="D27" s="31"/>
    </row>
    <row r="28" spans="1:4">
      <c r="A28" s="15" t="s">
        <v>184</v>
      </c>
      <c r="B28" s="15"/>
      <c r="C28" s="28">
        <f>ROUND(C26+C27,0)</f>
        <v>34604156</v>
      </c>
      <c r="D28" s="28"/>
    </row>
    <row r="32" spans="1:4">
      <c r="B32" s="29" t="s">
        <v>185</v>
      </c>
      <c r="C32" s="29"/>
    </row>
    <row r="34" spans="1:1">
      <c r="A34" s="23">
        <v>43426</v>
      </c>
    </row>
    <row r="35" spans="1:1">
      <c r="A35" s="17"/>
    </row>
    <row r="36" spans="1:1">
      <c r="A36" s="17"/>
    </row>
  </sheetData>
  <mergeCells count="12">
    <mergeCell ref="C28:D28"/>
    <mergeCell ref="B32:C32"/>
    <mergeCell ref="A6:D6"/>
    <mergeCell ref="A7:D7"/>
    <mergeCell ref="A22:D22"/>
    <mergeCell ref="C26:D26"/>
    <mergeCell ref="C27:D27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4500</v>
      </c>
      <c r="G2" s="6">
        <v>5500</v>
      </c>
      <c r="H2" s="6">
        <f>ROUND(D2*F2, 0)</f>
        <v>504000</v>
      </c>
      <c r="I2" s="6">
        <f>ROUND(D2*G2, 0)</f>
        <v>616000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504000</v>
      </c>
      <c r="I5" s="5">
        <f>ROUND(SUM(I2:I4),0)</f>
        <v>616000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0" sqref="G10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1800</v>
      </c>
      <c r="H2" s="6">
        <f>ROUND(D2*F2, 0)</f>
        <v>0</v>
      </c>
      <c r="I2" s="6">
        <f>ROUND(D2*G2, 0)</f>
        <v>15516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2200</v>
      </c>
      <c r="H4" s="6">
        <f>ROUND(D4*F4, 0)</f>
        <v>0</v>
      </c>
      <c r="I4" s="6">
        <f>ROUND(D4*G4, 0)</f>
        <v>61600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4800</v>
      </c>
      <c r="G6" s="20">
        <v>6500</v>
      </c>
      <c r="H6" s="6">
        <f>ROUND(D6*F6, 0)</f>
        <v>153600</v>
      </c>
      <c r="I6" s="6">
        <f>ROUND(D6*G6, 0)</f>
        <v>208000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5800</v>
      </c>
      <c r="G9" s="20">
        <v>6500</v>
      </c>
      <c r="H9" s="6">
        <f>ROUND(D9*F9, 0)</f>
        <v>50866</v>
      </c>
      <c r="I9" s="6">
        <f>ROUND(D9*G9, 0)</f>
        <v>57005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204466</v>
      </c>
      <c r="I12" s="5">
        <f>ROUND(SUM(I2:I11),0)</f>
        <v>342121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700</v>
      </c>
      <c r="H2" s="6">
        <f>ROUND(D2*F2, 0)</f>
        <v>0</v>
      </c>
      <c r="I2" s="6">
        <f>ROUND(D2*G2, 0)</f>
        <v>32200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5100</v>
      </c>
      <c r="G4" s="20">
        <v>1700</v>
      </c>
      <c r="H4" s="6">
        <f>ROUND(D4*F4, 0)</f>
        <v>234600</v>
      </c>
      <c r="I4" s="6">
        <f>ROUND(D4*G4, 0)</f>
        <v>78200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2900</v>
      </c>
      <c r="G6" s="20">
        <v>2500</v>
      </c>
      <c r="H6" s="6">
        <f>ROUND(D6*F6, 0)</f>
        <v>95700</v>
      </c>
      <c r="I6" s="6">
        <f>ROUND(D6*G6, 0)</f>
        <v>82500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2770</v>
      </c>
      <c r="G8" s="20">
        <v>2400</v>
      </c>
      <c r="H8" s="6">
        <f>ROUND(D8*F8, 0)</f>
        <v>83100</v>
      </c>
      <c r="I8" s="6">
        <f>ROUND(D8*G8, 0)</f>
        <v>72000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413400</v>
      </c>
      <c r="I10" s="5">
        <f>ROUND(SUM(I2:I9),0)</f>
        <v>264900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1600</v>
      </c>
      <c r="H2" s="6">
        <f>ROUND(D2*F2, 0)</f>
        <v>0</v>
      </c>
      <c r="I2" s="6">
        <f>ROUND(D2*G2, 0)</f>
        <v>92800</v>
      </c>
    </row>
    <row r="4" spans="1:9" ht="81.75" customHeight="1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65800</v>
      </c>
      <c r="G4" s="20">
        <v>8000</v>
      </c>
      <c r="H4" s="6">
        <f>ROUND(D4*F4, 0)</f>
        <v>65800</v>
      </c>
      <c r="I4" s="6">
        <f>ROUND(D4*G4, 0)</f>
        <v>8000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46300</v>
      </c>
      <c r="G7" s="20">
        <v>7000</v>
      </c>
      <c r="H7" s="6">
        <f>ROUND(D7*F7, 0)</f>
        <v>92600</v>
      </c>
      <c r="I7" s="6">
        <f>ROUND(D7*G7, 0)</f>
        <v>14000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48900</v>
      </c>
      <c r="G10" s="20">
        <v>7000</v>
      </c>
      <c r="H10" s="6">
        <f>ROUND(D10*F10, 0)</f>
        <v>293400</v>
      </c>
      <c r="I10" s="6">
        <f>ROUND(D10*G10, 0)</f>
        <v>42000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71130</v>
      </c>
      <c r="G12" s="20">
        <v>7000</v>
      </c>
      <c r="H12" s="6">
        <f>ROUND(D12*F12, 0)</f>
        <v>426780</v>
      </c>
      <c r="I12" s="6">
        <f>ROUND(D12*G12, 0)</f>
        <v>42000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215690</v>
      </c>
      <c r="G14" s="20">
        <v>9000</v>
      </c>
      <c r="H14" s="6">
        <f>ROUND(D14*F14, 0)</f>
        <v>3451040</v>
      </c>
      <c r="I14" s="6">
        <f>ROUND(D14*G14, 0)</f>
        <v>144000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4329620</v>
      </c>
      <c r="I17" s="5">
        <f>ROUND(SUM(I2:I16),0)</f>
        <v>342800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6"/>
  <sheetViews>
    <sheetView topLeftCell="A4"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52500</v>
      </c>
      <c r="G2" s="6">
        <v>7500</v>
      </c>
      <c r="H2" s="6">
        <f>ROUND(D2*F2, 0)</f>
        <v>262500</v>
      </c>
      <c r="I2" s="6">
        <f>ROUND(D2*G2, 0)</f>
        <v>37500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6980</v>
      </c>
      <c r="G4" s="6">
        <v>4500</v>
      </c>
      <c r="H4" s="6">
        <f>ROUND(D4*F4, 0)</f>
        <v>34900</v>
      </c>
      <c r="I4" s="6">
        <f>ROUND(D4*G4, 0)</f>
        <v>22500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297400</v>
      </c>
      <c r="I6" s="5">
        <f>ROUND(SUM(I2:I5),0)</f>
        <v>60000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960</v>
      </c>
      <c r="H2" s="6">
        <f>ROUND(D2*F2, 0)</f>
        <v>0</v>
      </c>
      <c r="I2" s="6">
        <f>ROUND(D2*G2, 0)</f>
        <v>129600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750</v>
      </c>
      <c r="G4" s="20">
        <v>1080</v>
      </c>
      <c r="H4" s="6">
        <f>ROUND(D4*F4, 0)</f>
        <v>206250</v>
      </c>
      <c r="I4" s="6">
        <f>ROUND(D4*G4, 0)</f>
        <v>297000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395</v>
      </c>
      <c r="G6" s="20">
        <v>880</v>
      </c>
      <c r="H6" s="6">
        <f>ROUND(D6*F6, 0)</f>
        <v>404480</v>
      </c>
      <c r="I6" s="6">
        <f>ROUND(D6*G6, 0)</f>
        <v>901120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1160</v>
      </c>
      <c r="G8" s="20">
        <v>1500</v>
      </c>
      <c r="H8" s="6">
        <f>ROUND(D8*F8, 0)</f>
        <v>52200</v>
      </c>
      <c r="I8" s="6">
        <f>ROUND(D8*G8, 0)</f>
        <v>67500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1400</v>
      </c>
      <c r="G10" s="20">
        <v>1000</v>
      </c>
      <c r="H10" s="6">
        <f>ROUND(D10*F10, 0)</f>
        <v>89600</v>
      </c>
      <c r="I10" s="6">
        <f>ROUND(D10*G10, 0)</f>
        <v>64000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752530</v>
      </c>
      <c r="I12" s="5">
        <f>ROUND(SUM(I2:I11),0)</f>
        <v>1459220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G22" sqref="G2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2375</v>
      </c>
      <c r="G2" s="22">
        <v>1100</v>
      </c>
      <c r="H2" s="6">
        <f>ROUND(D2*F2, 0)</f>
        <v>21375</v>
      </c>
      <c r="I2" s="6">
        <f>ROUND(D2*G2, 0)</f>
        <v>9900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3550</v>
      </c>
      <c r="G5" s="22">
        <v>1400</v>
      </c>
      <c r="H5" s="6">
        <f>ROUND(D5*F5, 0)</f>
        <v>397600</v>
      </c>
      <c r="I5" s="6">
        <f>ROUND(D5*G5, 0)</f>
        <v>156800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140</v>
      </c>
      <c r="G7" s="22">
        <v>300</v>
      </c>
      <c r="H7" s="6">
        <f>ROUND(D7*F7, 0)</f>
        <v>58100</v>
      </c>
      <c r="I7" s="6">
        <f>ROUND(D7*G7, 0)</f>
        <v>124500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3975</v>
      </c>
      <c r="G9" s="22">
        <v>7100</v>
      </c>
      <c r="H9" s="6">
        <f>ROUND(D9*F9, 0)</f>
        <v>59625</v>
      </c>
      <c r="I9" s="6">
        <f>ROUND(D9*G9, 0)</f>
        <v>106500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8260</v>
      </c>
      <c r="G12" s="22">
        <v>7800</v>
      </c>
      <c r="H12" s="6">
        <f>ROUND(D12*F12, 0)</f>
        <v>4419100</v>
      </c>
      <c r="I12" s="6">
        <f>ROUND(D12*G12, 0)</f>
        <v>4173000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9040</v>
      </c>
      <c r="G15" s="22">
        <v>8000</v>
      </c>
      <c r="H15" s="6">
        <f>ROUND(D15*F15, 0)</f>
        <v>216960</v>
      </c>
      <c r="I15" s="6">
        <f>ROUND(D15*G15, 0)</f>
        <v>192000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3500</v>
      </c>
      <c r="G18" s="22">
        <v>1500</v>
      </c>
      <c r="H18" s="6">
        <f>ROUND(D18*F18, 0)</f>
        <v>70000</v>
      </c>
      <c r="I18" s="6">
        <f>ROUND(D18*G18, 0)</f>
        <v>30000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110</v>
      </c>
      <c r="G21" s="22">
        <v>180</v>
      </c>
      <c r="H21" s="6">
        <f>ROUND(D21*F21, 0)</f>
        <v>368940</v>
      </c>
      <c r="I21" s="6">
        <f>ROUND(D21*G21, 0)</f>
        <v>603720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5611700</v>
      </c>
      <c r="I24" s="5">
        <f>ROUND(SUM(I2:I23),0)</f>
        <v>5396420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34000</v>
      </c>
      <c r="C2" s="11">
        <f>'Felvonulási létesítmények'!I6</f>
        <v>51000</v>
      </c>
    </row>
    <row r="3" spans="1:3">
      <c r="A3" s="11" t="s">
        <v>34</v>
      </c>
      <c r="B3" s="11">
        <f>'Zsaluzás és állványozás'!H15</f>
        <v>926780</v>
      </c>
      <c r="C3" s="11">
        <f>'Zsaluzás és állványozás'!I15</f>
        <v>1242400</v>
      </c>
    </row>
    <row r="4" spans="1:3">
      <c r="A4" s="11" t="s">
        <v>42</v>
      </c>
      <c r="B4" s="11">
        <f>'Irtás, föld- és sziklamunka'!H8</f>
        <v>253976</v>
      </c>
      <c r="C4" s="11">
        <f>'Irtás, föld- és sziklamunka'!I8</f>
        <v>133952</v>
      </c>
    </row>
    <row r="5" spans="1:3">
      <c r="A5" s="11" t="s">
        <v>58</v>
      </c>
      <c r="B5" s="11">
        <f>'Helyszíni beton és vasbeton mun'!H17</f>
        <v>136580</v>
      </c>
      <c r="C5" s="11">
        <f>'Helyszíni beton és vasbeton mun'!I17</f>
        <v>142350</v>
      </c>
    </row>
    <row r="6" spans="1:3" ht="31.5">
      <c r="A6" s="11" t="s">
        <v>62</v>
      </c>
      <c r="B6" s="11">
        <f>'Előregyártott épületszerkezeti '!H5</f>
        <v>3800</v>
      </c>
      <c r="C6" s="11">
        <f>'Előregyártott épületszerkezeti '!I5</f>
        <v>3000</v>
      </c>
    </row>
    <row r="7" spans="1:3">
      <c r="A7" s="11" t="s">
        <v>71</v>
      </c>
      <c r="B7" s="11">
        <f>'Falazás és egyéb kőművesmunka'!H10</f>
        <v>257532</v>
      </c>
      <c r="C7" s="11">
        <f>'Falazás és egyéb kőművesmunka'!I10</f>
        <v>164880</v>
      </c>
    </row>
    <row r="8" spans="1:3">
      <c r="A8" s="11" t="s">
        <v>90</v>
      </c>
      <c r="B8" s="11">
        <f>'Vakolás és rabicolás'!H20</f>
        <v>1663440</v>
      </c>
      <c r="C8" s="11">
        <f>'Vakolás és rabicolás'!I20</f>
        <v>1639100</v>
      </c>
    </row>
    <row r="9" spans="1:3">
      <c r="A9" s="11" t="s">
        <v>94</v>
      </c>
      <c r="B9" s="11">
        <f>Szárazépítés!H5</f>
        <v>504000</v>
      </c>
      <c r="C9" s="11">
        <f>Szárazépítés!I5</f>
        <v>616000</v>
      </c>
    </row>
    <row r="10" spans="1:3" ht="31.5">
      <c r="A10" s="11" t="s">
        <v>105</v>
      </c>
      <c r="B10" s="11">
        <f>'Hideg- és melegburkolatok készí'!H12</f>
        <v>204466</v>
      </c>
      <c r="C10" s="11">
        <f>'Hideg- és melegburkolatok készí'!I12</f>
        <v>342121</v>
      </c>
    </row>
    <row r="11" spans="1:3">
      <c r="A11" s="11" t="s">
        <v>114</v>
      </c>
      <c r="B11" s="11">
        <f>Bádogozás!H10</f>
        <v>413400</v>
      </c>
      <c r="C11" s="11">
        <f>Bádogozás!I10</f>
        <v>264900</v>
      </c>
    </row>
    <row r="12" spans="1:3">
      <c r="A12" s="11" t="s">
        <v>131</v>
      </c>
      <c r="B12" s="11">
        <f>'Fa- és műanyag szerkezet elhely'!H17</f>
        <v>4329620</v>
      </c>
      <c r="C12" s="11">
        <f>'Fa- és műanyag szerkezet elhely'!I17</f>
        <v>342800</v>
      </c>
    </row>
    <row r="13" spans="1:3" ht="31.5">
      <c r="A13" s="11" t="s">
        <v>136</v>
      </c>
      <c r="B13" s="11">
        <f>'Fém nyílászáró és épületlakatos'!H6</f>
        <v>297400</v>
      </c>
      <c r="C13" s="11">
        <f>'Fém nyílászáró és épületlakatos'!I6</f>
        <v>60000</v>
      </c>
    </row>
    <row r="14" spans="1:3">
      <c r="A14" s="11" t="s">
        <v>147</v>
      </c>
      <c r="B14" s="11">
        <f>Felületképzés!H12</f>
        <v>752530</v>
      </c>
      <c r="C14" s="11">
        <f>Felületképzés!I12</f>
        <v>1459220</v>
      </c>
    </row>
    <row r="15" spans="1:3">
      <c r="A15" s="11" t="s">
        <v>166</v>
      </c>
      <c r="B15" s="11">
        <f>Szigetelés!H24</f>
        <v>5611700</v>
      </c>
      <c r="C15" s="11">
        <f>Szigetelés!I24</f>
        <v>5396420</v>
      </c>
    </row>
    <row r="16" spans="1:3" s="12" customFormat="1">
      <c r="A16" s="12" t="s">
        <v>167</v>
      </c>
      <c r="B16" s="12">
        <f>ROUND(SUM(B2:B15),0)</f>
        <v>15389224</v>
      </c>
      <c r="C16" s="12">
        <f>ROUND(SUM(C2:C15), 0)</f>
        <v>11858143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180</v>
      </c>
      <c r="G2" s="6">
        <v>720</v>
      </c>
      <c r="H2" s="6">
        <f>ROUND(D2*F2, 0)</f>
        <v>9000</v>
      </c>
      <c r="I2" s="6">
        <f>ROUND(D2*G2, 0)</f>
        <v>36000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25000</v>
      </c>
      <c r="G4" s="6">
        <v>15000</v>
      </c>
      <c r="H4" s="6">
        <f>ROUND(D4*F4, 0)</f>
        <v>25000</v>
      </c>
      <c r="I4" s="6">
        <f>ROUND(D4*G4, 0)</f>
        <v>15000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34000</v>
      </c>
      <c r="I6" s="5">
        <f>ROUND(SUM(I2:I5),0)</f>
        <v>51000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opLeftCell="A4"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3260</v>
      </c>
      <c r="G2" s="20">
        <v>3000</v>
      </c>
      <c r="H2" s="6">
        <f>ROUND(D2*F2, 0)</f>
        <v>26080</v>
      </c>
      <c r="I2" s="6">
        <f>ROUND(D2*G2, 0)</f>
        <v>24000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1085</v>
      </c>
      <c r="G4" s="20">
        <v>1230</v>
      </c>
      <c r="H4" s="6">
        <f>ROUND(D4*F4, 0)</f>
        <v>737800</v>
      </c>
      <c r="I4" s="6">
        <f>ROUND(D4*G4, 0)</f>
        <v>836400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2500</v>
      </c>
      <c r="G7" s="20">
        <v>2500</v>
      </c>
      <c r="H7" s="6">
        <f>ROUND(D7*F7, 0)</f>
        <v>25000</v>
      </c>
      <c r="I7" s="6">
        <f>ROUND(D7*G7, 0)</f>
        <v>25000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540</v>
      </c>
      <c r="G9" s="20">
        <v>1200</v>
      </c>
      <c r="H9" s="6">
        <f>ROUND(D9*F9, 0)</f>
        <v>5400</v>
      </c>
      <c r="I9" s="6">
        <f>ROUND(D9*G9, 0)</f>
        <v>12000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50</v>
      </c>
      <c r="G11" s="20">
        <v>500</v>
      </c>
      <c r="H11" s="6">
        <f>ROUND(D11*F11, 0)</f>
        <v>32500</v>
      </c>
      <c r="I11" s="6">
        <f>ROUND(D11*G11, 0)</f>
        <v>325000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50000</v>
      </c>
      <c r="G13" s="20">
        <v>10000</v>
      </c>
      <c r="H13" s="6">
        <f>ROUND(D13*F13, 0)</f>
        <v>100000</v>
      </c>
      <c r="I13" s="6">
        <f>ROUND(D13*G13, 0)</f>
        <v>20000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926780</v>
      </c>
      <c r="I15" s="5">
        <f>ROUND(SUM(I2:I14),0)</f>
        <v>1242400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5970</v>
      </c>
      <c r="G2" s="20">
        <v>9940</v>
      </c>
      <c r="H2" s="6">
        <f>ROUND(D2*F2, 0)</f>
        <v>4776</v>
      </c>
      <c r="I2" s="6">
        <f>ROUND(D2*G2, 0)</f>
        <v>7952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62300</v>
      </c>
      <c r="G4" s="20">
        <v>0</v>
      </c>
      <c r="H4" s="6">
        <f>ROUND(D4*F4, 0)</f>
        <v>249200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4500</v>
      </c>
      <c r="H6" s="6">
        <f>ROUND(D6*F6, 0)</f>
        <v>0</v>
      </c>
      <c r="I6" s="6">
        <f>ROUND(D6*G6, 0)</f>
        <v>126000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253976</v>
      </c>
      <c r="I8" s="5">
        <f>ROUND(SUM(I2:I7),0)</f>
        <v>133952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topLeftCell="A4"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19500</v>
      </c>
      <c r="H2" s="6">
        <f>ROUND(D2*F2, 0)</f>
        <v>0</v>
      </c>
      <c r="I2" s="6">
        <f>ROUND(D2*G2, 0)</f>
        <v>15600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35000</v>
      </c>
      <c r="H4" s="6">
        <f>ROUND(D4*F4, 0)</f>
        <v>0</v>
      </c>
      <c r="I4" s="6">
        <f>ROUND(D4*G4, 0)</f>
        <v>63000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230000</v>
      </c>
      <c r="G6" s="20">
        <v>75000</v>
      </c>
      <c r="H6" s="6">
        <f>ROUND(D6*F6, 0)</f>
        <v>57500</v>
      </c>
      <c r="I6" s="6">
        <f>ROUND(D6*G6, 0)</f>
        <v>18750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27500</v>
      </c>
      <c r="G8" s="20">
        <v>14000</v>
      </c>
      <c r="H8" s="6">
        <f>ROUND(D8*F8, 0)</f>
        <v>16500</v>
      </c>
      <c r="I8" s="6">
        <f>ROUND(D8*G8, 0)</f>
        <v>8400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27500</v>
      </c>
      <c r="G11" s="20">
        <v>16000</v>
      </c>
      <c r="H11" s="6">
        <f>ROUND(D11*F11, 0)</f>
        <v>16500</v>
      </c>
      <c r="I11" s="6">
        <f>ROUND(D11*G11, 0)</f>
        <v>9600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25600</v>
      </c>
      <c r="G14" s="20">
        <v>15000</v>
      </c>
      <c r="H14" s="6">
        <f>ROUND(D14*F14, 0)</f>
        <v>46080</v>
      </c>
      <c r="I14" s="6">
        <f>ROUND(D14*G14, 0)</f>
        <v>27000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136580</v>
      </c>
      <c r="I17" s="5">
        <f>ROUND(SUM(I2:I16),0)</f>
        <v>142350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0.25" customHeight="1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3800</v>
      </c>
      <c r="G2" s="6">
        <v>3000</v>
      </c>
      <c r="H2" s="6">
        <f>ROUND(D2*F2, 0)</f>
        <v>3800</v>
      </c>
      <c r="I2" s="6">
        <f>ROUND(D2*G2, 0)</f>
        <v>3000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3800</v>
      </c>
      <c r="I5" s="5">
        <f>ROUND(SUM(I2:I4),0)</f>
        <v>3000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3000</v>
      </c>
      <c r="H2" s="6">
        <f>ROUND(D2*F2, 0)</f>
        <v>0</v>
      </c>
      <c r="I2" s="6">
        <f>ROUND(D2*G2, 0)</f>
        <v>24000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4330</v>
      </c>
      <c r="G4" s="6">
        <v>3000</v>
      </c>
      <c r="H4" s="6">
        <f>ROUND(D4*F4, 0)</f>
        <v>25980</v>
      </c>
      <c r="I4" s="6">
        <f>ROUND(D4*G4, 0)</f>
        <v>18000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6030</v>
      </c>
      <c r="G7" s="6">
        <v>3200</v>
      </c>
      <c r="H7" s="6">
        <f>ROUND(D7*F7, 0)</f>
        <v>231552</v>
      </c>
      <c r="I7" s="6">
        <f>ROUND(D7*G7, 0)</f>
        <v>122880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257532</v>
      </c>
      <c r="I10" s="5">
        <f>ROUND(SUM(I2:I9),0)</f>
        <v>164880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8" zoomScale="115" zoomScaleNormal="115" workbookViewId="0">
      <selection activeCell="G19" sqref="G1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250</v>
      </c>
      <c r="G2" s="20">
        <v>450</v>
      </c>
      <c r="H2" s="6">
        <f>ROUND(D2*F2, 0)</f>
        <v>138500</v>
      </c>
      <c r="I2" s="6">
        <f>ROUND(D2*G2, 0)</f>
        <v>249300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895</v>
      </c>
      <c r="G4" s="20">
        <v>1900</v>
      </c>
      <c r="H4" s="6">
        <f>ROUND(D4*F4, 0)</f>
        <v>46540</v>
      </c>
      <c r="I4" s="6">
        <f>ROUND(D4*G4, 0)</f>
        <v>98800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1980</v>
      </c>
      <c r="G6" s="20">
        <v>1500</v>
      </c>
      <c r="H6" s="6">
        <f>ROUND(D6*F6, 0)</f>
        <v>1089000</v>
      </c>
      <c r="I6" s="6">
        <f>ROUND(D6*G6, 0)</f>
        <v>825000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4800</v>
      </c>
      <c r="G9" s="20">
        <v>2000</v>
      </c>
      <c r="H9" s="6">
        <f>ROUND(D9*F9, 0)</f>
        <v>115200</v>
      </c>
      <c r="I9" s="6">
        <f>ROUND(D9*G9, 0)</f>
        <v>48000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325</v>
      </c>
      <c r="G11" s="20">
        <v>750</v>
      </c>
      <c r="H11" s="6">
        <f>ROUND(D11*F11, 0)</f>
        <v>92300</v>
      </c>
      <c r="I11" s="6">
        <f>ROUND(D11*G11, 0)</f>
        <v>213000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1310</v>
      </c>
      <c r="G14" s="20">
        <v>400</v>
      </c>
      <c r="H14" s="6">
        <f>ROUND(D14*F14, 0)</f>
        <v>157200</v>
      </c>
      <c r="I14" s="6">
        <f>ROUND(D14*G14, 0)</f>
        <v>48000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560</v>
      </c>
      <c r="G16" s="20">
        <v>4100</v>
      </c>
      <c r="H16" s="6">
        <f>ROUND(D16*F16, 0)</f>
        <v>11200</v>
      </c>
      <c r="I16" s="6">
        <f>ROUND(D16*G16, 0)</f>
        <v>82000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900</v>
      </c>
      <c r="G18" s="20">
        <v>5000</v>
      </c>
      <c r="H18" s="6">
        <f>ROUND(D18*F18, 0)</f>
        <v>13500</v>
      </c>
      <c r="I18" s="6">
        <f>ROUND(D18*G18, 0)</f>
        <v>75000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1663440</v>
      </c>
      <c r="I20" s="5">
        <f>ROUND(SUM(I2:I19),0)</f>
        <v>1639100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2017-06-22T12:18:20Z</dcterms:created>
  <dcterms:modified xsi:type="dcterms:W3CDTF">2019-05-16T10:04:53Z</dcterms:modified>
</cp:coreProperties>
</file>