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ate1904="1"/>
  <bookViews>
    <workbookView xWindow="0" yWindow="0" windowWidth="19200" windowHeight="6960" tabRatio="500"/>
  </bookViews>
  <sheets>
    <sheet name="Sheet1" sheetId="1" r:id="rId1"/>
  </sheets>
  <definedNames>
    <definedName name="_xlnm.Print_Area" localSheetId="0">Sheet1!$A$1:$H$56</definedName>
  </definedNames>
  <calcPr calcId="125725"/>
</workbook>
</file>

<file path=xl/calcChain.xml><?xml version="1.0" encoding="utf-8"?>
<calcChain xmlns="http://schemas.openxmlformats.org/spreadsheetml/2006/main">
  <c r="H46" i="1"/>
  <c r="H19" l="1"/>
  <c r="G19"/>
  <c r="H21" l="1"/>
  <c r="G21"/>
  <c r="H22" l="1"/>
  <c r="G22"/>
  <c r="H18"/>
  <c r="G18"/>
  <c r="H15"/>
  <c r="G15"/>
  <c r="G14"/>
  <c r="G16"/>
  <c r="G20"/>
  <c r="G17"/>
  <c r="G23"/>
  <c r="H14"/>
  <c r="H16"/>
  <c r="H20"/>
  <c r="H17"/>
  <c r="H23"/>
  <c r="G29"/>
  <c r="G30"/>
  <c r="G31"/>
  <c r="G32"/>
  <c r="G33"/>
  <c r="G34"/>
  <c r="G35"/>
  <c r="G36"/>
  <c r="G37"/>
  <c r="G38"/>
  <c r="G39"/>
  <c r="G40"/>
  <c r="G41"/>
  <c r="G42"/>
  <c r="H29"/>
  <c r="H30"/>
  <c r="H31"/>
  <c r="H32"/>
  <c r="H33"/>
  <c r="H34"/>
  <c r="H35"/>
  <c r="H36"/>
  <c r="H37"/>
  <c r="H38"/>
  <c r="H39"/>
  <c r="H40"/>
  <c r="H41"/>
  <c r="H42"/>
  <c r="G43" l="1"/>
  <c r="G24"/>
  <c r="H43"/>
  <c r="H24"/>
  <c r="H25" l="1"/>
  <c r="H44"/>
  <c r="H47" l="1"/>
  <c r="H48" s="1"/>
</calcChain>
</file>

<file path=xl/sharedStrings.xml><?xml version="1.0" encoding="utf-8"?>
<sst xmlns="http://schemas.openxmlformats.org/spreadsheetml/2006/main" count="91" uniqueCount="57">
  <si>
    <t>Anyag</t>
  </si>
  <si>
    <t>Munkadíj</t>
  </si>
  <si>
    <t>1.</t>
  </si>
  <si>
    <t>db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</si>
  <si>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</si>
  <si>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</si>
  <si>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</si>
  <si>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</si>
  <si>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</si>
  <si>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</si>
  <si>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</si>
  <si>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</si>
  <si>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</si>
  <si>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ajtó</t>
  </si>
  <si>
    <t>Összesen:</t>
  </si>
  <si>
    <t>Mindösszesen:</t>
  </si>
  <si>
    <t>ÁFA 27%</t>
  </si>
  <si>
    <t>Akadálymentes parkolóhely felfestése szabvány szerint</t>
  </si>
  <si>
    <t>szett</t>
  </si>
  <si>
    <t>Info-kommunikációs eszközök</t>
  </si>
  <si>
    <t>11.</t>
  </si>
  <si>
    <t>12.</t>
  </si>
  <si>
    <t>Akadálymentes vizesblokk berendezései</t>
  </si>
  <si>
    <t>ajtóbehúzó, egyenes kapaszkodó, szinterezett fehér acél, átmérő: 32 mm, L=60 cm, elhelyezési magassága: 75 cm.</t>
  </si>
  <si>
    <t>felhajtható kapaszkodó, wc papír tartóval, szinterezett fehér acél, elhelyezési magasság: 75 cm, L=80 cm, átmérő: 32 mm.</t>
  </si>
  <si>
    <t>derékszögű hajlított kapaszkodó,szinterezett fehér acél, 66x66 cm, átmérő: 32 mm, vízszintes szár elhelyezési magassága: 75 cm.</t>
  </si>
  <si>
    <t>Fogas, 1,50 és 1,20 m magasságban elhelyezve.</t>
  </si>
  <si>
    <t>Folyékony szappan adagoló, elhelyezés alsó síkja 95 cm.</t>
  </si>
  <si>
    <t>falra rögzített WC kefe, elhelyezés alsó síkja 30 cm.</t>
  </si>
  <si>
    <t>falra rögzített, fedél nélküli hulladék kidobó, elhelyezés alsó síkja 30 cm.</t>
  </si>
  <si>
    <t>Csempeburkolatba süllyesztett, ragasztott nagyméretű tükör elhelyezése mosdó felett. Min. 50x90 cm méretben, elhelyezés alsó síkja 100 cm.</t>
  </si>
  <si>
    <t>mosdókagyló, fix, konkáv peremű mosdó, felső sík: 85 cm, laposszifon, keverőkaros csaptelep forrázásgátlóval, porcelán, fehér színben. Gormex 3001 vagy egyenértékű.</t>
  </si>
  <si>
    <t>WC csésze, hátsó kifolyású, konzolos, 70 cm mély, beépített víztartály, nyomógombos öblítő, ülés magasság: 48 cm, porcelán, fehér színben, normál ülőkével. GORMEX 5112 vagy egyenértékű. Nem elöl nyitott típus!</t>
  </si>
  <si>
    <t>infravezérlésű kézszárító</t>
  </si>
  <si>
    <t>Nővérhívó zsinóros vészcsengő kiépítése nyugtázóval, minden járulékos munkával, akadálymentes WC-ben, terv szerinti helyen. Csengő közlekedőben jelez.</t>
  </si>
  <si>
    <t>m2</t>
  </si>
  <si>
    <t>13.</t>
  </si>
  <si>
    <t>14.</t>
  </si>
  <si>
    <t>Bruttó mindösszesen:</t>
  </si>
  <si>
    <t>Akadálymentesítési költségvetés</t>
  </si>
  <si>
    <t>T3 Sematikus térkép, vaktérkép (60x60cm)</t>
  </si>
  <si>
    <t>egyenes kapaszkodó mosdó mellett, szinterezett fehér acél, átmérő: 32 mm, L=50 cm, elhelyezési magassága: 85 cm.</t>
  </si>
  <si>
    <t>összes:</t>
  </si>
  <si>
    <t>T6 Funkciótábla (vészjelző+nyugtázó), Braille felirattal, piktogrammal kiegészítve</t>
  </si>
  <si>
    <t>zuhany ülőke</t>
  </si>
  <si>
    <t>T5 Funkciójelző ajtótábla, pvc – nagyított, kontrasztos színnel, Braille felirattal, piktogrammal kiegészítve (30x9 cm)</t>
  </si>
  <si>
    <t>Felár padlóburkolatba rakott kerámia burkolati vezetősávért, az alkalmazott padlóburkolat érdes felületű (R11, csúszásmentes) és kontrasztos árnyalatú típusának alkalmazásával.</t>
  </si>
  <si>
    <t>Felár padlóburkolatba rakott kültéri burkolati vezetősávért, speciális taktilis beton térkő elemek, kontrasztos színben.</t>
  </si>
  <si>
    <t>Felár padlóburkolatba rakott beltéri burkolati vezetősávért, az alkalmazott padlóburkolat érdes felületű (R10, csúszásmentes) és kontrasztos árnyalatú típusának alkalmazásával.</t>
  </si>
  <si>
    <t>TORNATEREM ENERGETIKAI KORSZERŰSÍTÉSE</t>
  </si>
  <si>
    <t>8852 ZÁKÁNY, PETŐFI UTCA 6. SZÁM 858 HRSZ</t>
  </si>
  <si>
    <t>T0 Információs tábla, min 50*40 cm, jelű akadálymentes parkoló jele, szabvány közlekedési tábla.</t>
  </si>
  <si>
    <t>T00 Figyelemfelhívó matrica üvegezett ajtóra</t>
  </si>
  <si>
    <t>T5k Kültéri funkciójelző ajtótábla, pvc – nagyított, kontrasztos színnel, épület megnevezése (40x20 cm)</t>
  </si>
  <si>
    <t>Premier Ablakvilág Kft</t>
  </si>
  <si>
    <t>1095 Budapest</t>
  </si>
  <si>
    <t>Ipar u. 2/A.</t>
  </si>
</sst>
</file>

<file path=xl/styles.xml><?xml version="1.0" encoding="utf-8"?>
<styleSheet xmlns="http://schemas.openxmlformats.org/spreadsheetml/2006/main">
  <numFmts count="2">
    <numFmt numFmtId="164" formatCode="_-* #,##0&quot;Ft&quot;_-;\-* #,##0&quot;Ft&quot;_-;_-* &quot;-&quot;&quot;Ft&quot;_-;_-@_-"/>
    <numFmt numFmtId="165" formatCode="#,##0\ &quot;Ft&quot;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vertical="center" wrapText="1"/>
    </xf>
    <xf numFmtId="0" fontId="4" fillId="2" borderId="1" xfId="0" applyFont="1" applyFill="1" applyBorder="1" applyAlignment="1">
      <alignment vertical="center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1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 applyProtection="1">
      <alignment vertical="center" wrapText="1"/>
      <protection locked="0"/>
    </xf>
    <xf numFmtId="165" fontId="4" fillId="0" borderId="1" xfId="0" applyNumberFormat="1" applyFont="1" applyFill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horizontal="justify" vertical="center"/>
    </xf>
    <xf numFmtId="164" fontId="9" fillId="0" borderId="2" xfId="1" applyFont="1" applyBorder="1"/>
    <xf numFmtId="164" fontId="9" fillId="0" borderId="0" xfId="1" applyFont="1"/>
    <xf numFmtId="164" fontId="9" fillId="0" borderId="0" xfId="1" applyFont="1" applyBorder="1"/>
    <xf numFmtId="0" fontId="8" fillId="0" borderId="0" xfId="0" applyFont="1"/>
    <xf numFmtId="0" fontId="4" fillId="0" borderId="6" xfId="0" applyFont="1" applyBorder="1"/>
    <xf numFmtId="0" fontId="8" fillId="0" borderId="6" xfId="0" applyFont="1" applyBorder="1" applyAlignment="1">
      <alignment horizontal="justify" vertical="center"/>
    </xf>
    <xf numFmtId="164" fontId="9" fillId="0" borderId="6" xfId="1" applyFont="1" applyBorder="1"/>
    <xf numFmtId="0" fontId="4" fillId="0" borderId="2" xfId="0" applyFont="1" applyBorder="1"/>
    <xf numFmtId="0" fontId="8" fillId="0" borderId="2" xfId="0" applyFont="1" applyBorder="1" applyAlignment="1">
      <alignment horizontal="justify" vertical="center"/>
    </xf>
    <xf numFmtId="1" fontId="4" fillId="0" borderId="0" xfId="0" applyNumberFormat="1" applyFont="1" applyAlignment="1">
      <alignment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2" fontId="4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49" fontId="7" fillId="2" borderId="1" xfId="0" applyNumberFormat="1" applyFont="1" applyFill="1" applyBorder="1" applyAlignment="1" applyProtection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Normál" xfId="0" builtinId="0"/>
    <cellStyle name="Pénznem [0]" xfId="1" builtinId="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view="pageBreakPreview" zoomScaleSheetLayoutView="100" zoomScalePageLayoutView="136" workbookViewId="0">
      <selection activeCell="A9" sqref="A9:H9"/>
    </sheetView>
  </sheetViews>
  <sheetFormatPr defaultColWidth="10.85546875" defaultRowHeight="12.75"/>
  <cols>
    <col min="1" max="1" width="3.5703125" style="2" customWidth="1"/>
    <col min="2" max="2" width="36.28515625" style="2" customWidth="1"/>
    <col min="3" max="3" width="4.5703125" style="2" customWidth="1"/>
    <col min="4" max="4" width="5.42578125" style="30" bestFit="1" customWidth="1"/>
    <col min="5" max="7" width="10.85546875" style="2"/>
    <col min="8" max="8" width="11.85546875" style="2" bestFit="1" customWidth="1"/>
    <col min="9" max="16384" width="10.85546875" style="1"/>
  </cols>
  <sheetData>
    <row r="1" spans="1:8" ht="15.75">
      <c r="A1" s="39" t="s">
        <v>54</v>
      </c>
      <c r="B1" s="39"/>
      <c r="C1" s="39"/>
      <c r="D1" s="39"/>
    </row>
    <row r="2" spans="1:8" ht="15.75">
      <c r="A2" s="40" t="s">
        <v>55</v>
      </c>
      <c r="B2" s="40"/>
      <c r="C2" s="40"/>
      <c r="D2" s="40"/>
    </row>
    <row r="3" spans="1:8" ht="15.75">
      <c r="A3" s="40" t="s">
        <v>56</v>
      </c>
      <c r="B3" s="40"/>
      <c r="C3" s="40"/>
      <c r="D3" s="40"/>
    </row>
    <row r="7" spans="1:8" ht="18">
      <c r="A7" s="45" t="s">
        <v>39</v>
      </c>
      <c r="B7" s="45"/>
      <c r="C7" s="45"/>
      <c r="D7" s="45"/>
      <c r="E7" s="45"/>
      <c r="F7" s="45"/>
      <c r="G7" s="45"/>
      <c r="H7" s="45"/>
    </row>
    <row r="8" spans="1:8" ht="8.4499999999999993" customHeight="1">
      <c r="B8" s="3"/>
      <c r="C8" s="3"/>
      <c r="D8" s="3"/>
      <c r="E8" s="3"/>
      <c r="F8" s="3"/>
      <c r="G8" s="3"/>
    </row>
    <row r="9" spans="1:8" ht="35.450000000000003" customHeight="1">
      <c r="A9" s="44" t="s">
        <v>49</v>
      </c>
      <c r="B9" s="44"/>
      <c r="C9" s="44"/>
      <c r="D9" s="44"/>
      <c r="E9" s="44"/>
      <c r="F9" s="44"/>
      <c r="G9" s="44"/>
      <c r="H9" s="44"/>
    </row>
    <row r="10" spans="1:8" ht="15.75">
      <c r="A10" s="44" t="s">
        <v>50</v>
      </c>
      <c r="B10" s="44"/>
      <c r="C10" s="44"/>
      <c r="D10" s="44"/>
      <c r="E10" s="44"/>
      <c r="F10" s="44"/>
      <c r="G10" s="44"/>
      <c r="H10" s="44"/>
    </row>
    <row r="11" spans="1:8" ht="15">
      <c r="A11" s="48"/>
      <c r="B11" s="49"/>
      <c r="C11" s="49"/>
      <c r="D11" s="49"/>
      <c r="E11" s="49"/>
      <c r="F11" s="50"/>
      <c r="G11" s="46"/>
      <c r="H11" s="47"/>
    </row>
    <row r="12" spans="1:8" ht="15.95" customHeight="1">
      <c r="A12" s="42"/>
      <c r="B12" s="42"/>
      <c r="C12" s="42"/>
      <c r="D12" s="42"/>
      <c r="E12" s="42"/>
      <c r="F12" s="43"/>
      <c r="G12" s="4" t="s">
        <v>0</v>
      </c>
      <c r="H12" s="4" t="s">
        <v>1</v>
      </c>
    </row>
    <row r="13" spans="1:8">
      <c r="A13" s="5"/>
      <c r="B13" s="41" t="s">
        <v>19</v>
      </c>
      <c r="C13" s="41"/>
      <c r="D13" s="41"/>
      <c r="E13" s="41"/>
      <c r="F13" s="41"/>
      <c r="G13" s="6"/>
      <c r="H13" s="6"/>
    </row>
    <row r="14" spans="1:8" ht="25.5">
      <c r="A14" s="7" t="s">
        <v>2</v>
      </c>
      <c r="B14" s="8" t="s">
        <v>17</v>
      </c>
      <c r="C14" s="9" t="s">
        <v>3</v>
      </c>
      <c r="D14" s="10">
        <v>1</v>
      </c>
      <c r="E14" s="11">
        <v>10250</v>
      </c>
      <c r="F14" s="13">
        <v>19800</v>
      </c>
      <c r="G14" s="12">
        <f t="shared" ref="G14:G16" si="0">D14*E14</f>
        <v>10250</v>
      </c>
      <c r="H14" s="12">
        <f t="shared" ref="H14:H16" si="1">D14*F14</f>
        <v>19800</v>
      </c>
    </row>
    <row r="15" spans="1:8" ht="38.25">
      <c r="A15" s="7" t="s">
        <v>4</v>
      </c>
      <c r="B15" s="31" t="s">
        <v>51</v>
      </c>
      <c r="C15" s="9" t="s">
        <v>3</v>
      </c>
      <c r="D15" s="10">
        <v>1</v>
      </c>
      <c r="E15" s="11">
        <v>24400</v>
      </c>
      <c r="F15" s="13">
        <v>14250</v>
      </c>
      <c r="G15" s="12">
        <f t="shared" si="0"/>
        <v>24400</v>
      </c>
      <c r="H15" s="12">
        <f t="shared" si="1"/>
        <v>14250</v>
      </c>
    </row>
    <row r="16" spans="1:8" ht="25.5">
      <c r="A16" s="7" t="s">
        <v>5</v>
      </c>
      <c r="B16" s="31" t="s">
        <v>52</v>
      </c>
      <c r="C16" s="9" t="s">
        <v>13</v>
      </c>
      <c r="D16" s="10">
        <v>1</v>
      </c>
      <c r="E16" s="14">
        <v>400</v>
      </c>
      <c r="F16" s="15">
        <v>450</v>
      </c>
      <c r="G16" s="16">
        <f t="shared" si="0"/>
        <v>400</v>
      </c>
      <c r="H16" s="16">
        <f t="shared" si="1"/>
        <v>450</v>
      </c>
    </row>
    <row r="17" spans="1:8" ht="25.5">
      <c r="A17" s="7" t="s">
        <v>6</v>
      </c>
      <c r="B17" s="8" t="s">
        <v>40</v>
      </c>
      <c r="C17" s="9" t="s">
        <v>3</v>
      </c>
      <c r="D17" s="18">
        <v>1</v>
      </c>
      <c r="E17" s="14">
        <v>24800</v>
      </c>
      <c r="F17" s="14">
        <v>15000</v>
      </c>
      <c r="G17" s="16">
        <f t="shared" ref="G17:G23" si="2">D17*E17</f>
        <v>24800</v>
      </c>
      <c r="H17" s="16">
        <f t="shared" ref="H17:H23" si="3">D17*F17</f>
        <v>15000</v>
      </c>
    </row>
    <row r="18" spans="1:8" ht="38.25">
      <c r="A18" s="7" t="s">
        <v>7</v>
      </c>
      <c r="B18" s="32" t="s">
        <v>45</v>
      </c>
      <c r="C18" s="9" t="s">
        <v>3</v>
      </c>
      <c r="D18" s="18">
        <v>4</v>
      </c>
      <c r="E18" s="14">
        <v>2800</v>
      </c>
      <c r="F18" s="14">
        <v>1100</v>
      </c>
      <c r="G18" s="16">
        <f t="shared" si="2"/>
        <v>11200</v>
      </c>
      <c r="H18" s="16">
        <f t="shared" si="3"/>
        <v>4400</v>
      </c>
    </row>
    <row r="19" spans="1:8" ht="38.25">
      <c r="A19" s="7" t="s">
        <v>8</v>
      </c>
      <c r="B19" s="32" t="s">
        <v>53</v>
      </c>
      <c r="C19" s="9" t="s">
        <v>3</v>
      </c>
      <c r="D19" s="18">
        <v>4</v>
      </c>
      <c r="E19" s="14">
        <v>6980</v>
      </c>
      <c r="F19" s="14">
        <v>2100</v>
      </c>
      <c r="G19" s="16">
        <f t="shared" ref="G19" si="4">D19*E19</f>
        <v>27920</v>
      </c>
      <c r="H19" s="16">
        <f t="shared" ref="H19" si="5">D19*F19</f>
        <v>8400</v>
      </c>
    </row>
    <row r="20" spans="1:8" ht="25.5">
      <c r="A20" s="7" t="s">
        <v>9</v>
      </c>
      <c r="B20" s="31" t="s">
        <v>43</v>
      </c>
      <c r="C20" s="9" t="s">
        <v>3</v>
      </c>
      <c r="D20" s="10">
        <v>2</v>
      </c>
      <c r="E20" s="14">
        <v>1330</v>
      </c>
      <c r="F20" s="14">
        <v>450</v>
      </c>
      <c r="G20" s="16">
        <f>D20*E20</f>
        <v>2660</v>
      </c>
      <c r="H20" s="16">
        <f>D20*F20</f>
        <v>900</v>
      </c>
    </row>
    <row r="21" spans="1:8" ht="63.75">
      <c r="A21" s="7" t="s">
        <v>10</v>
      </c>
      <c r="B21" s="32" t="s">
        <v>48</v>
      </c>
      <c r="C21" s="9" t="s">
        <v>35</v>
      </c>
      <c r="D21" s="34">
        <v>1.3</v>
      </c>
      <c r="E21" s="14">
        <v>1100</v>
      </c>
      <c r="F21" s="14">
        <v>1800</v>
      </c>
      <c r="G21" s="16">
        <f t="shared" ref="G21" si="6">D21*E21</f>
        <v>1430</v>
      </c>
      <c r="H21" s="16">
        <f t="shared" ref="H21" si="7">D21*F21</f>
        <v>2340</v>
      </c>
    </row>
    <row r="22" spans="1:8" ht="63.75">
      <c r="A22" s="7" t="s">
        <v>11</v>
      </c>
      <c r="B22" s="32" t="s">
        <v>46</v>
      </c>
      <c r="C22" s="9" t="s">
        <v>35</v>
      </c>
      <c r="D22" s="34">
        <v>1</v>
      </c>
      <c r="E22" s="14">
        <v>2250</v>
      </c>
      <c r="F22" s="14">
        <v>1800</v>
      </c>
      <c r="G22" s="16">
        <f t="shared" ref="G22" si="8">D22*E22</f>
        <v>2250</v>
      </c>
      <c r="H22" s="16">
        <f t="shared" ref="H22" si="9">D22*F22</f>
        <v>1800</v>
      </c>
    </row>
    <row r="23" spans="1:8" ht="38.25">
      <c r="A23" s="7" t="s">
        <v>12</v>
      </c>
      <c r="B23" s="32" t="s">
        <v>47</v>
      </c>
      <c r="C23" s="9" t="s">
        <v>35</v>
      </c>
      <c r="D23" s="34">
        <v>6</v>
      </c>
      <c r="E23" s="14">
        <v>7500</v>
      </c>
      <c r="F23" s="14">
        <v>3500</v>
      </c>
      <c r="G23" s="16">
        <f t="shared" si="2"/>
        <v>45000</v>
      </c>
      <c r="H23" s="16">
        <f t="shared" si="3"/>
        <v>21000</v>
      </c>
    </row>
    <row r="24" spans="1:8" ht="13.5" thickBot="1">
      <c r="A24" s="19"/>
      <c r="B24" s="20" t="s">
        <v>14</v>
      </c>
      <c r="C24" s="1"/>
      <c r="D24" s="1"/>
      <c r="E24" s="1"/>
      <c r="F24" s="1"/>
      <c r="G24" s="21">
        <f>SUM(G14:G23)</f>
        <v>150310</v>
      </c>
      <c r="H24" s="21">
        <f>SUM(H14:H23)</f>
        <v>88340</v>
      </c>
    </row>
    <row r="25" spans="1:8" ht="13.5" thickBot="1">
      <c r="A25" s="1"/>
      <c r="B25" s="20" t="s">
        <v>15</v>
      </c>
      <c r="C25" s="1"/>
      <c r="D25" s="1"/>
      <c r="E25" s="1"/>
      <c r="F25" s="1"/>
      <c r="G25" s="22"/>
      <c r="H25" s="21">
        <f>G24+H24</f>
        <v>238650</v>
      </c>
    </row>
    <row r="26" spans="1:8">
      <c r="A26" s="1"/>
      <c r="B26" s="20"/>
      <c r="C26" s="1"/>
      <c r="D26" s="1"/>
      <c r="E26" s="1"/>
      <c r="F26" s="1"/>
      <c r="G26" s="22"/>
      <c r="H26" s="23"/>
    </row>
    <row r="27" spans="1:8" ht="15.95" customHeight="1">
      <c r="A27" s="42"/>
      <c r="B27" s="42"/>
      <c r="C27" s="42"/>
      <c r="D27" s="42"/>
      <c r="E27" s="42"/>
      <c r="F27" s="43"/>
      <c r="G27" s="4" t="s">
        <v>0</v>
      </c>
      <c r="H27" s="4" t="s">
        <v>1</v>
      </c>
    </row>
    <row r="28" spans="1:8">
      <c r="A28" s="5"/>
      <c r="B28" s="41" t="s">
        <v>22</v>
      </c>
      <c r="C28" s="41"/>
      <c r="D28" s="41"/>
      <c r="E28" s="41"/>
      <c r="F28" s="41"/>
      <c r="G28" s="6"/>
      <c r="H28" s="6"/>
    </row>
    <row r="29" spans="1:8" ht="51">
      <c r="A29" s="7" t="s">
        <v>2</v>
      </c>
      <c r="B29" s="8" t="s">
        <v>23</v>
      </c>
      <c r="C29" s="9" t="s">
        <v>3</v>
      </c>
      <c r="D29" s="10">
        <v>1</v>
      </c>
      <c r="E29" s="11">
        <v>4440</v>
      </c>
      <c r="F29" s="11">
        <v>1100</v>
      </c>
      <c r="G29" s="12">
        <f>D29*E29</f>
        <v>4440</v>
      </c>
      <c r="H29" s="12">
        <f>D29*F29</f>
        <v>1100</v>
      </c>
    </row>
    <row r="30" spans="1:8" ht="51">
      <c r="A30" s="7" t="s">
        <v>4</v>
      </c>
      <c r="B30" s="8" t="s">
        <v>41</v>
      </c>
      <c r="C30" s="9" t="s">
        <v>3</v>
      </c>
      <c r="D30" s="10">
        <v>1</v>
      </c>
      <c r="E30" s="11">
        <v>4580</v>
      </c>
      <c r="F30" s="11">
        <v>1100</v>
      </c>
      <c r="G30" s="12">
        <f t="shared" ref="G30" si="10">D30*E30</f>
        <v>4580</v>
      </c>
      <c r="H30" s="12">
        <f t="shared" ref="H30" si="11">D30*F30</f>
        <v>1100</v>
      </c>
    </row>
    <row r="31" spans="1:8" ht="51">
      <c r="A31" s="7" t="s">
        <v>5</v>
      </c>
      <c r="B31" s="8" t="s">
        <v>24</v>
      </c>
      <c r="C31" s="9" t="s">
        <v>3</v>
      </c>
      <c r="D31" s="10">
        <v>1</v>
      </c>
      <c r="E31" s="11">
        <v>12650</v>
      </c>
      <c r="F31" s="13">
        <v>1100</v>
      </c>
      <c r="G31" s="12">
        <f>PRODUCT(D31,E31)</f>
        <v>12650</v>
      </c>
      <c r="H31" s="12">
        <f>PRODUCT(D31,F31)</f>
        <v>1100</v>
      </c>
    </row>
    <row r="32" spans="1:8" ht="51">
      <c r="A32" s="7" t="s">
        <v>6</v>
      </c>
      <c r="B32" s="8" t="s">
        <v>25</v>
      </c>
      <c r="C32" s="9" t="s">
        <v>3</v>
      </c>
      <c r="D32" s="10">
        <v>3</v>
      </c>
      <c r="E32" s="11">
        <v>11360</v>
      </c>
      <c r="F32" s="13">
        <v>1100</v>
      </c>
      <c r="G32" s="12">
        <f>D32*E32</f>
        <v>34080</v>
      </c>
      <c r="H32" s="12">
        <f>D32*F32</f>
        <v>3300</v>
      </c>
    </row>
    <row r="33" spans="1:8" ht="25.5">
      <c r="A33" s="7" t="s">
        <v>7</v>
      </c>
      <c r="B33" s="8" t="s">
        <v>26</v>
      </c>
      <c r="C33" s="9" t="s">
        <v>3</v>
      </c>
      <c r="D33" s="10">
        <v>2</v>
      </c>
      <c r="E33" s="11">
        <v>2880</v>
      </c>
      <c r="F33" s="13">
        <v>600</v>
      </c>
      <c r="G33" s="12">
        <f>D33*E33</f>
        <v>5760</v>
      </c>
      <c r="H33" s="12">
        <f>D33*F33</f>
        <v>1200</v>
      </c>
    </row>
    <row r="34" spans="1:8" ht="25.5">
      <c r="A34" s="7" t="s">
        <v>8</v>
      </c>
      <c r="B34" s="8" t="s">
        <v>27</v>
      </c>
      <c r="C34" s="9" t="s">
        <v>3</v>
      </c>
      <c r="D34" s="10">
        <v>1</v>
      </c>
      <c r="E34" s="11">
        <v>7290</v>
      </c>
      <c r="F34" s="13">
        <v>800</v>
      </c>
      <c r="G34" s="12">
        <f>D34*E34</f>
        <v>7290</v>
      </c>
      <c r="H34" s="12">
        <f>D34*F34</f>
        <v>800</v>
      </c>
    </row>
    <row r="35" spans="1:8" ht="25.5">
      <c r="A35" s="7" t="s">
        <v>9</v>
      </c>
      <c r="B35" s="8" t="s">
        <v>28</v>
      </c>
      <c r="C35" s="9" t="s">
        <v>3</v>
      </c>
      <c r="D35" s="10">
        <v>1</v>
      </c>
      <c r="E35" s="11">
        <v>4000</v>
      </c>
      <c r="F35" s="13">
        <v>800</v>
      </c>
      <c r="G35" s="12">
        <f>D35*E35</f>
        <v>4000</v>
      </c>
      <c r="H35" s="12">
        <f>D35*F35</f>
        <v>800</v>
      </c>
    </row>
    <row r="36" spans="1:8" ht="25.5">
      <c r="A36" s="7" t="s">
        <v>10</v>
      </c>
      <c r="B36" s="8" t="s">
        <v>29</v>
      </c>
      <c r="C36" s="9" t="s">
        <v>3</v>
      </c>
      <c r="D36" s="17">
        <v>1</v>
      </c>
      <c r="E36" s="11">
        <v>11780</v>
      </c>
      <c r="F36" s="13">
        <v>800</v>
      </c>
      <c r="G36" s="12">
        <f t="shared" ref="G36:G42" si="12">D36*E36</f>
        <v>11780</v>
      </c>
      <c r="H36" s="12">
        <f t="shared" ref="H36:H42" si="13">D36*F36</f>
        <v>800</v>
      </c>
    </row>
    <row r="37" spans="1:8" ht="51">
      <c r="A37" s="7" t="s">
        <v>11</v>
      </c>
      <c r="B37" s="8" t="s">
        <v>30</v>
      </c>
      <c r="C37" s="9" t="s">
        <v>3</v>
      </c>
      <c r="D37" s="10">
        <v>1</v>
      </c>
      <c r="E37" s="11">
        <v>21800</v>
      </c>
      <c r="F37" s="11">
        <v>4500</v>
      </c>
      <c r="G37" s="12">
        <f t="shared" si="12"/>
        <v>21800</v>
      </c>
      <c r="H37" s="12">
        <f t="shared" si="13"/>
        <v>4500</v>
      </c>
    </row>
    <row r="38" spans="1:8" ht="63.75">
      <c r="A38" s="7" t="s">
        <v>12</v>
      </c>
      <c r="B38" s="8" t="s">
        <v>31</v>
      </c>
      <c r="C38" s="9" t="s">
        <v>3</v>
      </c>
      <c r="D38" s="18">
        <v>1</v>
      </c>
      <c r="E38" s="11">
        <v>61600</v>
      </c>
      <c r="F38" s="11">
        <v>18000</v>
      </c>
      <c r="G38" s="12">
        <f t="shared" si="12"/>
        <v>61600</v>
      </c>
      <c r="H38" s="12">
        <f t="shared" si="13"/>
        <v>18000</v>
      </c>
    </row>
    <row r="39" spans="1:8" ht="76.5">
      <c r="A39" s="7" t="s">
        <v>20</v>
      </c>
      <c r="B39" s="8" t="s">
        <v>32</v>
      </c>
      <c r="C39" s="9" t="s">
        <v>3</v>
      </c>
      <c r="D39" s="18">
        <v>1</v>
      </c>
      <c r="E39" s="11">
        <v>91690</v>
      </c>
      <c r="F39" s="11">
        <v>11500</v>
      </c>
      <c r="G39" s="12">
        <f t="shared" si="12"/>
        <v>91690</v>
      </c>
      <c r="H39" s="12">
        <f t="shared" si="13"/>
        <v>11500</v>
      </c>
    </row>
    <row r="40" spans="1:8">
      <c r="A40" s="7" t="s">
        <v>21</v>
      </c>
      <c r="B40" s="31" t="s">
        <v>44</v>
      </c>
      <c r="C40" s="9" t="s">
        <v>3</v>
      </c>
      <c r="D40" s="18">
        <v>1</v>
      </c>
      <c r="E40" s="11">
        <v>52600</v>
      </c>
      <c r="F40" s="11">
        <v>2500</v>
      </c>
      <c r="G40" s="12">
        <f t="shared" si="12"/>
        <v>52600</v>
      </c>
      <c r="H40" s="12">
        <f t="shared" si="13"/>
        <v>2500</v>
      </c>
    </row>
    <row r="41" spans="1:8">
      <c r="A41" s="7" t="s">
        <v>36</v>
      </c>
      <c r="B41" s="8" t="s">
        <v>33</v>
      </c>
      <c r="C41" s="9" t="s">
        <v>3</v>
      </c>
      <c r="D41" s="18">
        <v>1</v>
      </c>
      <c r="E41" s="11">
        <v>47600</v>
      </c>
      <c r="F41" s="11">
        <v>6500</v>
      </c>
      <c r="G41" s="12">
        <f t="shared" si="12"/>
        <v>47600</v>
      </c>
      <c r="H41" s="12">
        <f t="shared" si="13"/>
        <v>6500</v>
      </c>
    </row>
    <row r="42" spans="1:8" ht="51">
      <c r="A42" s="7" t="s">
        <v>37</v>
      </c>
      <c r="B42" s="8" t="s">
        <v>34</v>
      </c>
      <c r="C42" s="9" t="s">
        <v>18</v>
      </c>
      <c r="D42" s="18">
        <v>1</v>
      </c>
      <c r="E42" s="11">
        <v>55000</v>
      </c>
      <c r="F42" s="11">
        <v>5500</v>
      </c>
      <c r="G42" s="12">
        <f t="shared" si="12"/>
        <v>55000</v>
      </c>
      <c r="H42" s="12">
        <f t="shared" si="13"/>
        <v>5500</v>
      </c>
    </row>
    <row r="43" spans="1:8" ht="13.5" thickBot="1">
      <c r="A43" s="19"/>
      <c r="B43" s="20" t="s">
        <v>14</v>
      </c>
      <c r="C43" s="1"/>
      <c r="D43" s="1"/>
      <c r="E43" s="1"/>
      <c r="F43" s="1"/>
      <c r="G43" s="21">
        <f>SUM(G29:G42)</f>
        <v>414870</v>
      </c>
      <c r="H43" s="21">
        <f>SUM(H29:H42)</f>
        <v>58700</v>
      </c>
    </row>
    <row r="44" spans="1:8" ht="13.5" thickBot="1">
      <c r="A44" s="1"/>
      <c r="B44" s="20" t="s">
        <v>15</v>
      </c>
      <c r="C44" s="1"/>
      <c r="D44" s="1"/>
      <c r="E44" s="1"/>
      <c r="F44" s="1"/>
      <c r="G44" s="22"/>
      <c r="H44" s="21">
        <f>G43+H43</f>
        <v>473570</v>
      </c>
    </row>
    <row r="45" spans="1:8">
      <c r="A45" s="1"/>
      <c r="B45" s="24"/>
      <c r="C45" s="1"/>
      <c r="D45" s="1"/>
      <c r="E45" s="1"/>
      <c r="F45" s="1"/>
      <c r="G45" s="22"/>
      <c r="H45" s="22"/>
    </row>
    <row r="46" spans="1:8">
      <c r="A46" s="1"/>
      <c r="B46" s="24" t="s">
        <v>42</v>
      </c>
      <c r="C46" s="1"/>
      <c r="D46" s="1"/>
      <c r="E46" s="1"/>
      <c r="F46" s="1"/>
      <c r="G46" s="22"/>
      <c r="H46" s="22">
        <f>SUM(H25+H44)</f>
        <v>712220</v>
      </c>
    </row>
    <row r="47" spans="1:8" ht="13.5" thickBot="1">
      <c r="A47" s="25"/>
      <c r="B47" s="26" t="s">
        <v>16</v>
      </c>
      <c r="C47" s="25"/>
      <c r="D47" s="25"/>
      <c r="E47" s="25"/>
      <c r="F47" s="25"/>
      <c r="G47" s="27"/>
      <c r="H47" s="27">
        <f>H46*0.27</f>
        <v>192299.40000000002</v>
      </c>
    </row>
    <row r="48" spans="1:8" ht="13.5" thickBot="1">
      <c r="A48" s="28"/>
      <c r="B48" s="29" t="s">
        <v>38</v>
      </c>
      <c r="C48" s="28"/>
      <c r="D48" s="28"/>
      <c r="E48" s="28"/>
      <c r="F48" s="28"/>
      <c r="G48" s="21"/>
      <c r="H48" s="21">
        <f>SUM(H46:H47)</f>
        <v>904519.4</v>
      </c>
    </row>
    <row r="49" spans="1:8" ht="12" customHeight="1">
      <c r="A49" s="1"/>
    </row>
    <row r="50" spans="1:8" s="33" customFormat="1">
      <c r="A50" s="35"/>
      <c r="B50" s="38">
        <v>41963</v>
      </c>
      <c r="C50" s="35"/>
      <c r="D50" s="36"/>
      <c r="E50" s="35"/>
      <c r="F50" s="35"/>
      <c r="G50" s="35"/>
      <c r="H50" s="35"/>
    </row>
    <row r="51" spans="1:8" s="33" customFormat="1">
      <c r="A51" s="35"/>
      <c r="B51" s="35"/>
      <c r="C51" s="35"/>
      <c r="D51" s="36"/>
      <c r="E51" s="35"/>
      <c r="F51" s="35"/>
      <c r="G51" s="35"/>
      <c r="H51" s="35"/>
    </row>
    <row r="52" spans="1:8" s="33" customFormat="1">
      <c r="A52" s="35"/>
      <c r="B52" s="35"/>
      <c r="C52" s="35"/>
      <c r="D52" s="36"/>
      <c r="E52" s="37"/>
      <c r="F52" s="35"/>
      <c r="G52" s="35"/>
      <c r="H52" s="35"/>
    </row>
    <row r="53" spans="1:8" s="33" customFormat="1">
      <c r="A53" s="35"/>
      <c r="B53" s="35"/>
      <c r="C53" s="35"/>
      <c r="D53" s="36"/>
      <c r="E53" s="37"/>
      <c r="F53" s="35"/>
      <c r="G53" s="35"/>
      <c r="H53" s="35"/>
    </row>
    <row r="54" spans="1:8" s="33" customFormat="1">
      <c r="A54" s="35"/>
      <c r="B54" s="35"/>
      <c r="C54" s="35"/>
      <c r="D54" s="36"/>
      <c r="E54" s="37"/>
      <c r="F54" s="35"/>
      <c r="G54" s="35"/>
      <c r="H54" s="35"/>
    </row>
    <row r="55" spans="1:8" s="33" customFormat="1">
      <c r="A55" s="35"/>
      <c r="B55" s="35"/>
      <c r="C55" s="35"/>
      <c r="D55" s="36"/>
      <c r="E55" s="37"/>
      <c r="F55" s="35"/>
      <c r="G55" s="35"/>
      <c r="H55" s="35"/>
    </row>
    <row r="56" spans="1:8" s="33" customFormat="1">
      <c r="A56" s="35"/>
      <c r="B56" s="35"/>
      <c r="C56" s="35"/>
      <c r="D56" s="36"/>
      <c r="E56" s="37"/>
      <c r="F56" s="35"/>
      <c r="G56" s="35"/>
      <c r="H56" s="35"/>
    </row>
  </sheetData>
  <mergeCells count="12">
    <mergeCell ref="A1:D1"/>
    <mergeCell ref="A2:D2"/>
    <mergeCell ref="A3:D3"/>
    <mergeCell ref="B28:F28"/>
    <mergeCell ref="A12:F12"/>
    <mergeCell ref="A9:H9"/>
    <mergeCell ref="B13:F13"/>
    <mergeCell ref="A7:H7"/>
    <mergeCell ref="A10:H10"/>
    <mergeCell ref="G11:H11"/>
    <mergeCell ref="A11:F11"/>
    <mergeCell ref="A27:F2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fitToHeight="0" orientation="portrait" horizontalDpi="4294967293" verticalDpi="4294967293" copies="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Sheet1</vt:lpstr>
      <vt:lpstr>Sheet1!Nyomtatási_terület</vt:lpstr>
    </vt:vector>
  </TitlesOfParts>
  <Company>Evision 2002 Kft.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 Ágota</dc:creator>
  <cp:lastModifiedBy>PC</cp:lastModifiedBy>
  <cp:lastPrinted>2018-06-04T13:53:12Z</cp:lastPrinted>
  <dcterms:created xsi:type="dcterms:W3CDTF">2008-07-13T07:43:51Z</dcterms:created>
  <dcterms:modified xsi:type="dcterms:W3CDTF">2019-05-16T10:40:49Z</dcterms:modified>
</cp:coreProperties>
</file>